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ugaji\dome\domes sēdes\2018\2_31.01.2018\leemumi\pielikumi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53" i="1" l="1"/>
  <c r="C36" i="1" l="1"/>
  <c r="C7" i="1"/>
  <c r="C69" i="1" l="1"/>
  <c r="C83" i="1"/>
  <c r="C79" i="1" l="1"/>
  <c r="C72" i="1" s="1"/>
  <c r="C11" i="1"/>
  <c r="C10" i="1" s="1"/>
  <c r="C68" i="1" l="1"/>
  <c r="C20" i="1" l="1"/>
  <c r="C61" i="1"/>
  <c r="C65" i="1"/>
  <c r="C64" i="1" s="1"/>
  <c r="C31" i="1"/>
  <c r="C30" i="1" s="1"/>
  <c r="C6" i="1"/>
  <c r="C35" i="1" l="1"/>
  <c r="C34" i="1" s="1"/>
  <c r="C33" i="1" s="1"/>
  <c r="C5" i="1"/>
  <c r="C67" i="1"/>
  <c r="C28" i="1"/>
  <c r="C27" i="1" s="1"/>
  <c r="C23" i="1"/>
  <c r="C19" i="1" s="1"/>
  <c r="C18" i="1" s="1"/>
  <c r="C89" i="1" l="1"/>
</calcChain>
</file>

<file path=xl/sharedStrings.xml><?xml version="1.0" encoding="utf-8"?>
<sst xmlns="http://schemas.openxmlformats.org/spreadsheetml/2006/main" count="138" uniqueCount="137">
  <si>
    <t>1.0.0.0.</t>
  </si>
  <si>
    <t>1.1.0.0</t>
  </si>
  <si>
    <t>Ieņēmumi no iedzīvotāju ienākuma nodokļa</t>
  </si>
  <si>
    <t>4.0.0.0.</t>
  </si>
  <si>
    <t>4.1.0.0</t>
  </si>
  <si>
    <t>Nekustamā īpašuma nodoklis</t>
  </si>
  <si>
    <t>4.1.1.1.</t>
  </si>
  <si>
    <t>Nekustamā īpašuma nodokļa par zemi kārtējā saimnieciskā gada ieņēmumi</t>
  </si>
  <si>
    <t>4.1.1.2.</t>
  </si>
  <si>
    <t>Nekustamā īpašuma nodokļa par zemi iepriekšējo gadu parādi</t>
  </si>
  <si>
    <t>4.1.2.1.</t>
  </si>
  <si>
    <t>Nekustamā īpašuma nodokļa par ēkām kārtējā gada maksājumi</t>
  </si>
  <si>
    <t>4.1.3.1.</t>
  </si>
  <si>
    <t>Nekustamā īpašuma nodokļa par mājokļiem kārtējā saimnieciskā gada ieņēmumi</t>
  </si>
  <si>
    <t>4.1.3.2.</t>
  </si>
  <si>
    <t xml:space="preserve">Nekustamā īpašuma nodokļa par mājokļiem parādi par iepriekšējiem gadiem </t>
  </si>
  <si>
    <t>9.0.0.0.</t>
  </si>
  <si>
    <t>9.4.0.0.</t>
  </si>
  <si>
    <t xml:space="preserve">Valsts nodevas, kuras ieskaita pašvaldības budžetā </t>
  </si>
  <si>
    <t>9.4.2.0.</t>
  </si>
  <si>
    <t xml:space="preserve">Valsts nodeva par apliecinājumiem un citu funkciju pildīšanu bāriņtiesās </t>
  </si>
  <si>
    <t>9.4.5.0.</t>
  </si>
  <si>
    <t>9.5.0.0.</t>
  </si>
  <si>
    <t>Pašvaldību nodevas</t>
  </si>
  <si>
    <t>9.5.1.1.</t>
  </si>
  <si>
    <t>Pašvaldības nodeva par tirdzniecību publiskās vietās</t>
  </si>
  <si>
    <t>9.5.2.1.</t>
  </si>
  <si>
    <t>Pašvaldības nodeva par būvatļaujas saņemšanu</t>
  </si>
  <si>
    <t>10.0.0.0.</t>
  </si>
  <si>
    <t>10.1.0.0.</t>
  </si>
  <si>
    <t>Naudas sodi</t>
  </si>
  <si>
    <t>10.1.4.0.</t>
  </si>
  <si>
    <t>Naudas sodi, ko uzliek pašvaldības</t>
  </si>
  <si>
    <t>13.0.0.0.</t>
  </si>
  <si>
    <t>13.2.1.0.</t>
  </si>
  <si>
    <t>Ieņēmumi no zemes īpašuma pārdošanas</t>
  </si>
  <si>
    <t>18.0.0.0.</t>
  </si>
  <si>
    <t>18.6.0.0.</t>
  </si>
  <si>
    <t xml:space="preserve">Pašvaldību saņemtie transferti no valsts budžeta </t>
  </si>
  <si>
    <t>18.6.2.0.</t>
  </si>
  <si>
    <t>18.6.4.0.</t>
  </si>
  <si>
    <t>Pašvaldību budžetā saņemtā dotācija no pašvaldību finanšu izlīdzināšanas fonda</t>
  </si>
  <si>
    <t>Pašvaldības finanšu izlīdzināšanas fonda pārskata gada transferti</t>
  </si>
  <si>
    <t>Iepriekšējā gada nesadalītais atlikums</t>
  </si>
  <si>
    <t>19.0.0.0.</t>
  </si>
  <si>
    <t>19.2.0.0.</t>
  </si>
  <si>
    <t>Pašvaldību saņemtie transferti no citām pašvaldībām</t>
  </si>
  <si>
    <t>Savstarpējie norēķini par izglītības pakalpojumiem</t>
  </si>
  <si>
    <t>21.3.0.0.</t>
  </si>
  <si>
    <t>21.3.8.0.</t>
  </si>
  <si>
    <t>Ieņēmumi par nomu un īri</t>
  </si>
  <si>
    <t>21.3.9.1.</t>
  </si>
  <si>
    <t xml:space="preserve">Maksa par personu uzturēšanos sociālās aprūpes iestādēs </t>
  </si>
  <si>
    <t>21.3.9.2.</t>
  </si>
  <si>
    <t>21.3.9.3.</t>
  </si>
  <si>
    <t>Ieņēmumi par biļešu realizāciju</t>
  </si>
  <si>
    <t>21.3.9.4.</t>
  </si>
  <si>
    <t>21.3.9.9.</t>
  </si>
  <si>
    <t xml:space="preserve">Citi ieņēmumi par maksas pakalpojumiem </t>
  </si>
  <si>
    <t>Tehnikas pakalpojumi</t>
  </si>
  <si>
    <t>Veļas mazgāšanas pakalpojumi</t>
  </si>
  <si>
    <t>KOPĀ PAMATBUDŽETA IEŅĒMUMI</t>
  </si>
  <si>
    <t>Pašvaldības nodeva par domes izstrādāto oficiālo dokumentu un apliecinātu
 to kopiju saņemšanu</t>
  </si>
  <si>
    <t xml:space="preserve">Valsts budžeta dotācija  sociālās aprūpes centram "Rugāji" </t>
  </si>
  <si>
    <t>Mērķdotācija pašvaldības  māksliniecisko kolektīvu vadītāju darba samaksai 
un VSAOI (12 mēnešiem)</t>
  </si>
  <si>
    <t>IZM finansējums mācību literatūras un mācību līdzekļu iegādei</t>
  </si>
  <si>
    <t>Ieņēmumi no budžeta iestāžu sniegtajiem maksas pakalpojumiem un 
citi pašu ieņēmumi</t>
  </si>
  <si>
    <t>Ieņēmumi no pacientu iemaksām un sniegtajiem rehabilitācijas un ārstniecības pakalpojumiem</t>
  </si>
  <si>
    <t>Ēdināšanas pakalpojumi ( Rugāju novada vidusskola)</t>
  </si>
  <si>
    <t>Ēdināšanas pakalpojumi (SAC "Rugāji" )</t>
  </si>
  <si>
    <t>21.3.8.1.</t>
  </si>
  <si>
    <t>21.3.8.4.</t>
  </si>
  <si>
    <t>Ieņēmumi par zemes nomu</t>
  </si>
  <si>
    <t>Ieņēmumi par telpu nomu</t>
  </si>
  <si>
    <t>Nodarbinātības valsts aģentūras finansējums algotajiem pagaidu 
sabiedriskajiem darbiem</t>
  </si>
  <si>
    <t>Mērķdotācija pamata un vispārējās izglītības pedagogu darba samaksai un VSAOI  (8 mēnešiem)</t>
  </si>
  <si>
    <t>Mērķdotācija interešu izglītības pedagogu darba samaksai un VSAOI (8 mēnešiem)</t>
  </si>
  <si>
    <t>Mērķdotācija piecgadīgo un sešgadīgo  bērnu apmācībā nodarbināto pedagogu darba samaksai un VSAOI  (8 mēnešiem)</t>
  </si>
  <si>
    <t xml:space="preserve">Valsts budžeta dotācija 1.-4.klases izglītojamo  ēdināšanas izdevumiem </t>
  </si>
  <si>
    <t>Valsts budžeta dotācija Rugāju sporta centra treneru darba samaksai un VSAOI 
(12 mēnešiem)</t>
  </si>
  <si>
    <t>21.3.9.0.</t>
  </si>
  <si>
    <t xml:space="preserve">Rādītāju nosaukums </t>
  </si>
  <si>
    <t xml:space="preserve">Klasifikācijas 
kods 
</t>
  </si>
  <si>
    <t xml:space="preserve">1.0. </t>
  </si>
  <si>
    <t xml:space="preserve">NODOKĻU IEŅĒMUMI </t>
  </si>
  <si>
    <t xml:space="preserve">Īpašuma nodokļi </t>
  </si>
  <si>
    <t xml:space="preserve">Ienākuma nodokļi </t>
  </si>
  <si>
    <t>2.0.</t>
  </si>
  <si>
    <t xml:space="preserve">NENODOKĻU IEŅĒMUMI </t>
  </si>
  <si>
    <t xml:space="preserve">Valsts (pašvaldību) nodevas un kancelejas nodevas </t>
  </si>
  <si>
    <t>Valsts nodeva par laulības reģistrāciju, civilstāvokļa akta reģistra ieraksta 
anulēšanu vai atjaunošanu un atkārtotas civilstāvokļa aktu reģistrācijas apliecības izsniegšanu</t>
  </si>
  <si>
    <t>9.5.1.4.</t>
  </si>
  <si>
    <t xml:space="preserve">Naudas sodi </t>
  </si>
  <si>
    <t xml:space="preserve">Ieņēmumi no valsts (pašvaldību) īpašuma iznomāšanas, pārdošanas un no nodokļu pamatparāda kapitalizācijas </t>
  </si>
  <si>
    <t>13.2.0.0.</t>
  </si>
  <si>
    <t xml:space="preserve">Ieņēmumi no zemes, meža īpašuma pārdošanas </t>
  </si>
  <si>
    <t>5.0.</t>
  </si>
  <si>
    <t xml:space="preserve">Valsts budžeta transferti </t>
  </si>
  <si>
    <t xml:space="preserve">TRANSFERTI </t>
  </si>
  <si>
    <t>Pašvaldību saņemtie valsts budžeta transferti noteiktam mērķim</t>
  </si>
  <si>
    <t xml:space="preserve">Pašvaldību budžetu transferti </t>
  </si>
  <si>
    <t xml:space="preserve">3.0. </t>
  </si>
  <si>
    <t xml:space="preserve">MAKSAS PAKALPOJUMI UN CITI PAŠU IEŅĒMUMI </t>
  </si>
  <si>
    <t xml:space="preserve">Ieņēmumi par komunālajiem pakalpojumiem </t>
  </si>
  <si>
    <t xml:space="preserve">Ieņēmumi par pārējiem sniegtajiem maksas pakalpojumiem </t>
  </si>
  <si>
    <t xml:space="preserve">Lauku atbalsta dienesta finansējums programmai  "Skolas auglis" </t>
  </si>
  <si>
    <t>4.1.1.3.</t>
  </si>
  <si>
    <t>Nokavējuma nauda par termiņā nesamaksāto nekustamā īpašuma nodokli</t>
  </si>
  <si>
    <t>Dotācija valsts un pašvaldību vienotajam klientu apkalpošanas centriem</t>
  </si>
  <si>
    <t>18.6.3.0.</t>
  </si>
  <si>
    <t>Pašvaldību no valsts budžeta iestādēm saņemtie transferti ES politiku instrumentu un pārējās ārvalstu finanšu palīdzības līdzfinansētajiem projektiem (pasākumiem)</t>
  </si>
  <si>
    <t>1.1.2.1.</t>
  </si>
  <si>
    <t>Iedzīvotāju ienākuma nodoklis</t>
  </si>
  <si>
    <t>21.3.5.9.</t>
  </si>
  <si>
    <t>Ieņēmumi no dzīvokļu īres ieņēmumiem</t>
  </si>
  <si>
    <t>Ieņēmumi no ūdensapgādes pakalpojumu sniegšanas</t>
  </si>
  <si>
    <t>Ieņēmumi no kanalizācijas pakalpojumu sniegšanas</t>
  </si>
  <si>
    <t>Nacionālais veselības dienesta finansējums  Skujetnieku FVP</t>
  </si>
  <si>
    <t>Nacionālais veselības dienesta finansējums Zobārstniecības kabinetam</t>
  </si>
  <si>
    <t>Valsts budžeta finansējums asistenta pakalpojumu nodrošināšanai Rugāju novada Eglaines pamatskolai</t>
  </si>
  <si>
    <t>Valsts budžeta finansējums asistenta pakalpojumu nodrošināšanai Sociālajam dienestam</t>
  </si>
  <si>
    <t>ESF finansējums projektam "DZĪVO VESELS! - veselīga dzīvesveida un 
profilakses veicināšanas pasākumi Rugāju novada iedzīvotājiem"</t>
  </si>
  <si>
    <t>Ēdināšanas pakalpojumi  (Rugāju novada Eglaines pamatskola)</t>
  </si>
  <si>
    <t>Plāns 
2018.gadam
 (euro)</t>
  </si>
  <si>
    <t>Rugāju novada pašvaldības 2018.gada pamatbudžeta ieņēmumi</t>
  </si>
  <si>
    <t xml:space="preserve">Valsts budžeta finansējums Dziesmu svētkiem </t>
  </si>
  <si>
    <t xml:space="preserve">Rugāju novada vidusskola </t>
  </si>
  <si>
    <t xml:space="preserve">Rugāju novada Eglaines pamatskola </t>
  </si>
  <si>
    <t>Finansējums projektam "Atbalsts izglītojamo individuālo kompetenču pieejai"</t>
  </si>
  <si>
    <t>Finansējums projektam "Kompetenču pieeja mācību saturā"</t>
  </si>
  <si>
    <t>ESF finansējums projektam "Karjeras atbalsts vispārējās un profesionālās izglītības iestādēs"</t>
  </si>
  <si>
    <t>Projekts "Proti un dari"</t>
  </si>
  <si>
    <t>ELFLA finansējums LEADER projektam "Bērnu rotaļzemes „Čiekuriņš” izveide 
Benislavā"</t>
  </si>
  <si>
    <t xml:space="preserve">LVAF finansējums  projektam "Saglabāt, lai nosargātu"  </t>
  </si>
  <si>
    <t xml:space="preserve">Pārējie ieņēmumi par izglītības pakalpojumiem  </t>
  </si>
  <si>
    <t xml:space="preserve">                                                                                              1.pielikums 
                                                                                                              Rugāju novada domes 
                                                                                                            2018.gada 31.janvāra 
                                                                                                                                   saistošajiem noteikumiem Nr.1/2018 </t>
  </si>
  <si>
    <t>Rugāju novada domes priekšsēdētāja                                                              S.Kapteine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</si>
</sst>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/>
    <xf numFmtId="0" fontId="0" fillId="0" borderId="0" xfId="0" applyNumberFormat="1"/>
    <xf numFmtId="0" fontId="3" fillId="0" borderId="1" xfId="0" applyNumberFormat="1" applyFont="1" applyBorder="1"/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0" fillId="0" borderId="0" xfId="0" applyAlignment="1"/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3" fontId="3" fillId="0" borderId="1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1" xfId="0" applyFont="1" applyBorder="1"/>
    <xf numFmtId="3" fontId="6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wrapText="1" readingOrder="1"/>
    </xf>
    <xf numFmtId="0" fontId="8" fillId="2" borderId="1" xfId="0" applyFont="1" applyFill="1" applyBorder="1"/>
    <xf numFmtId="3" fontId="8" fillId="2" borderId="1" xfId="0" applyNumberFormat="1" applyFont="1" applyFill="1" applyBorder="1"/>
    <xf numFmtId="0" fontId="6" fillId="0" borderId="1" xfId="0" applyNumberFormat="1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4" xfId="0" applyFont="1" applyBorder="1"/>
    <xf numFmtId="0" fontId="6" fillId="0" borderId="4" xfId="0" applyFont="1" applyBorder="1"/>
    <xf numFmtId="0" fontId="2" fillId="0" borderId="2" xfId="0" applyFont="1" applyBorder="1"/>
    <xf numFmtId="3" fontId="0" fillId="0" borderId="0" xfId="0" applyNumberFormat="1"/>
    <xf numFmtId="3" fontId="0" fillId="0" borderId="0" xfId="0" applyNumberFormat="1" applyFill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2" fillId="0" borderId="4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3" fontId="10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view="pageLayout" zoomScaleNormal="100" workbookViewId="0">
      <selection sqref="A1:C1"/>
    </sheetView>
  </sheetViews>
  <sheetFormatPr defaultRowHeight="15" x14ac:dyDescent="0.25"/>
  <cols>
    <col min="1" max="1" width="13.42578125" customWidth="1"/>
    <col min="2" max="2" width="73.7109375" customWidth="1"/>
    <col min="3" max="3" width="12.5703125" customWidth="1"/>
  </cols>
  <sheetData>
    <row r="1" spans="1:5" ht="60" customHeight="1" x14ac:dyDescent="0.25">
      <c r="A1" s="63" t="s">
        <v>135</v>
      </c>
      <c r="B1" s="64"/>
      <c r="C1" s="64"/>
    </row>
    <row r="2" spans="1:5" ht="24.75" customHeight="1" x14ac:dyDescent="0.25">
      <c r="A2" s="1"/>
      <c r="B2" s="61" t="s">
        <v>124</v>
      </c>
      <c r="C2" s="1"/>
    </row>
    <row r="3" spans="1:5" x14ac:dyDescent="0.25">
      <c r="A3" s="65" t="s">
        <v>82</v>
      </c>
      <c r="B3" s="67" t="s">
        <v>81</v>
      </c>
      <c r="C3" s="69" t="s">
        <v>123</v>
      </c>
      <c r="D3" s="13"/>
    </row>
    <row r="4" spans="1:5" ht="49.5" customHeight="1" x14ac:dyDescent="0.25">
      <c r="A4" s="66"/>
      <c r="B4" s="68"/>
      <c r="C4" s="70"/>
      <c r="D4" s="13"/>
      <c r="E4" s="20"/>
    </row>
    <row r="5" spans="1:5" ht="20.25" customHeight="1" x14ac:dyDescent="0.25">
      <c r="A5" s="29" t="s">
        <v>83</v>
      </c>
      <c r="B5" s="27" t="s">
        <v>84</v>
      </c>
      <c r="C5" s="28">
        <f>C6+C10</f>
        <v>956243</v>
      </c>
      <c r="D5" s="13"/>
    </row>
    <row r="6" spans="1:5" x14ac:dyDescent="0.25">
      <c r="A6" s="21" t="s">
        <v>0</v>
      </c>
      <c r="B6" s="21" t="s">
        <v>86</v>
      </c>
      <c r="C6" s="22">
        <f>C7</f>
        <v>749040</v>
      </c>
      <c r="D6" s="51"/>
    </row>
    <row r="7" spans="1:5" x14ac:dyDescent="0.25">
      <c r="A7" s="23" t="s">
        <v>1</v>
      </c>
      <c r="B7" s="3" t="s">
        <v>2</v>
      </c>
      <c r="C7" s="17">
        <f>SUM(C8:C9)</f>
        <v>749040</v>
      </c>
      <c r="D7" s="13"/>
    </row>
    <row r="8" spans="1:5" x14ac:dyDescent="0.25">
      <c r="A8" s="15" t="s">
        <v>111</v>
      </c>
      <c r="B8" s="5" t="s">
        <v>112</v>
      </c>
      <c r="C8" s="16">
        <v>743615</v>
      </c>
      <c r="D8" s="13"/>
    </row>
    <row r="9" spans="1:5" x14ac:dyDescent="0.25">
      <c r="A9" s="15"/>
      <c r="B9" s="5" t="s">
        <v>43</v>
      </c>
      <c r="C9" s="16">
        <v>5425</v>
      </c>
      <c r="D9" s="13"/>
    </row>
    <row r="10" spans="1:5" x14ac:dyDescent="0.25">
      <c r="A10" s="25" t="s">
        <v>3</v>
      </c>
      <c r="B10" s="53" t="s">
        <v>85</v>
      </c>
      <c r="C10" s="54">
        <f>C11</f>
        <v>207203</v>
      </c>
      <c r="D10" s="51"/>
    </row>
    <row r="11" spans="1:5" x14ac:dyDescent="0.25">
      <c r="A11" s="24" t="s">
        <v>4</v>
      </c>
      <c r="B11" s="3" t="s">
        <v>5</v>
      </c>
      <c r="C11" s="17">
        <f>SUM(C12:C17)</f>
        <v>207203</v>
      </c>
      <c r="D11" s="13"/>
    </row>
    <row r="12" spans="1:5" x14ac:dyDescent="0.25">
      <c r="A12" s="7" t="s">
        <v>6</v>
      </c>
      <c r="B12" s="4" t="s">
        <v>7</v>
      </c>
      <c r="C12" s="16">
        <v>136172</v>
      </c>
      <c r="D12" s="13"/>
    </row>
    <row r="13" spans="1:5" x14ac:dyDescent="0.25">
      <c r="A13" s="7" t="s">
        <v>8</v>
      </c>
      <c r="B13" s="4" t="s">
        <v>9</v>
      </c>
      <c r="C13" s="16">
        <v>52000</v>
      </c>
      <c r="D13" s="13"/>
    </row>
    <row r="14" spans="1:5" x14ac:dyDescent="0.25">
      <c r="A14" s="7" t="s">
        <v>106</v>
      </c>
      <c r="B14" s="2" t="s">
        <v>107</v>
      </c>
      <c r="C14" s="18">
        <v>12000</v>
      </c>
      <c r="D14" s="13"/>
    </row>
    <row r="15" spans="1:5" x14ac:dyDescent="0.25">
      <c r="A15" s="7" t="s">
        <v>10</v>
      </c>
      <c r="B15" s="2" t="s">
        <v>11</v>
      </c>
      <c r="C15" s="18">
        <v>2130</v>
      </c>
      <c r="D15" s="13"/>
    </row>
    <row r="16" spans="1:5" x14ac:dyDescent="0.25">
      <c r="A16" s="7" t="s">
        <v>12</v>
      </c>
      <c r="B16" s="2" t="s">
        <v>13</v>
      </c>
      <c r="C16" s="18">
        <v>2901</v>
      </c>
      <c r="D16" s="13"/>
    </row>
    <row r="17" spans="1:5" x14ac:dyDescent="0.25">
      <c r="A17" s="7" t="s">
        <v>14</v>
      </c>
      <c r="B17" s="2" t="s">
        <v>15</v>
      </c>
      <c r="C17" s="12">
        <v>2000</v>
      </c>
      <c r="D17" s="13"/>
    </row>
    <row r="18" spans="1:5" x14ac:dyDescent="0.25">
      <c r="A18" s="29" t="s">
        <v>87</v>
      </c>
      <c r="B18" s="30" t="s">
        <v>88</v>
      </c>
      <c r="C18" s="31">
        <f>C19+C27+C30</f>
        <v>83000</v>
      </c>
      <c r="D18" s="13"/>
      <c r="E18" s="51"/>
    </row>
    <row r="19" spans="1:5" x14ac:dyDescent="0.25">
      <c r="A19" s="25" t="s">
        <v>16</v>
      </c>
      <c r="B19" s="25" t="s">
        <v>89</v>
      </c>
      <c r="C19" s="26">
        <f>C20+C23</f>
        <v>2900</v>
      </c>
      <c r="D19" s="13"/>
      <c r="E19" s="51"/>
    </row>
    <row r="20" spans="1:5" x14ac:dyDescent="0.25">
      <c r="A20" s="24" t="s">
        <v>17</v>
      </c>
      <c r="B20" s="6" t="s">
        <v>18</v>
      </c>
      <c r="C20" s="19">
        <f>SUM(C21:C22)</f>
        <v>2700</v>
      </c>
      <c r="D20" s="13"/>
    </row>
    <row r="21" spans="1:5" x14ac:dyDescent="0.25">
      <c r="A21" s="7" t="s">
        <v>19</v>
      </c>
      <c r="B21" s="8" t="s">
        <v>20</v>
      </c>
      <c r="C21" s="18">
        <v>2500</v>
      </c>
      <c r="D21" s="13"/>
      <c r="E21" s="51"/>
    </row>
    <row r="22" spans="1:5" ht="45.75" customHeight="1" x14ac:dyDescent="0.25">
      <c r="A22" s="7" t="s">
        <v>21</v>
      </c>
      <c r="B22" s="42" t="s">
        <v>90</v>
      </c>
      <c r="C22" s="12">
        <v>200</v>
      </c>
      <c r="D22" s="13"/>
    </row>
    <row r="23" spans="1:5" ht="14.25" customHeight="1" x14ac:dyDescent="0.25">
      <c r="A23" s="24" t="s">
        <v>22</v>
      </c>
      <c r="B23" s="6" t="s">
        <v>23</v>
      </c>
      <c r="C23" s="14">
        <f>SUM(C24:C26)</f>
        <v>200</v>
      </c>
      <c r="D23" s="13"/>
    </row>
    <row r="24" spans="1:5" ht="29.25" customHeight="1" x14ac:dyDescent="0.25">
      <c r="A24" s="7" t="s">
        <v>24</v>
      </c>
      <c r="B24" s="9" t="s">
        <v>62</v>
      </c>
      <c r="C24" s="12">
        <v>50</v>
      </c>
      <c r="D24" s="13"/>
    </row>
    <row r="25" spans="1:5" x14ac:dyDescent="0.25">
      <c r="A25" s="7" t="s">
        <v>91</v>
      </c>
      <c r="B25" s="8" t="s">
        <v>25</v>
      </c>
      <c r="C25" s="12">
        <v>50</v>
      </c>
      <c r="D25" s="13"/>
    </row>
    <row r="26" spans="1:5" x14ac:dyDescent="0.25">
      <c r="A26" s="7" t="s">
        <v>26</v>
      </c>
      <c r="B26" s="8" t="s">
        <v>27</v>
      </c>
      <c r="C26" s="12">
        <v>100</v>
      </c>
      <c r="D26" s="13"/>
    </row>
    <row r="27" spans="1:5" ht="14.45" x14ac:dyDescent="0.3">
      <c r="A27" s="25" t="s">
        <v>28</v>
      </c>
      <c r="B27" s="25" t="s">
        <v>92</v>
      </c>
      <c r="C27" s="32">
        <f>C28</f>
        <v>100</v>
      </c>
      <c r="D27" s="13"/>
    </row>
    <row r="28" spans="1:5" ht="14.45" x14ac:dyDescent="0.3">
      <c r="A28" s="24" t="s">
        <v>29</v>
      </c>
      <c r="B28" s="6" t="s">
        <v>30</v>
      </c>
      <c r="C28" s="14">
        <f>C29</f>
        <v>100</v>
      </c>
      <c r="D28" s="13"/>
    </row>
    <row r="29" spans="1:5" x14ac:dyDescent="0.25">
      <c r="A29" s="7" t="s">
        <v>31</v>
      </c>
      <c r="B29" s="2" t="s">
        <v>32</v>
      </c>
      <c r="C29" s="12">
        <v>100</v>
      </c>
      <c r="D29" s="13"/>
    </row>
    <row r="30" spans="1:5" ht="29.25" customHeight="1" x14ac:dyDescent="0.25">
      <c r="A30" s="25" t="s">
        <v>33</v>
      </c>
      <c r="B30" s="33" t="s">
        <v>93</v>
      </c>
      <c r="C30" s="26">
        <f>C31</f>
        <v>80000</v>
      </c>
      <c r="D30" s="51"/>
    </row>
    <row r="31" spans="1:5" ht="17.25" customHeight="1" x14ac:dyDescent="0.25">
      <c r="A31" s="34" t="s">
        <v>94</v>
      </c>
      <c r="B31" s="33" t="s">
        <v>95</v>
      </c>
      <c r="C31" s="26">
        <f>C32</f>
        <v>80000</v>
      </c>
      <c r="D31" s="13"/>
    </row>
    <row r="32" spans="1:5" x14ac:dyDescent="0.25">
      <c r="A32" s="7" t="s">
        <v>34</v>
      </c>
      <c r="B32" s="46" t="s">
        <v>35</v>
      </c>
      <c r="C32" s="47">
        <v>80000</v>
      </c>
      <c r="D32" s="13"/>
    </row>
    <row r="33" spans="1:6" x14ac:dyDescent="0.25">
      <c r="A33" s="29" t="s">
        <v>96</v>
      </c>
      <c r="B33" s="29" t="s">
        <v>98</v>
      </c>
      <c r="C33" s="41">
        <f>C34+C64</f>
        <v>1315662</v>
      </c>
      <c r="D33" s="13"/>
    </row>
    <row r="34" spans="1:6" x14ac:dyDescent="0.25">
      <c r="A34" s="36" t="s">
        <v>36</v>
      </c>
      <c r="B34" s="36" t="s">
        <v>97</v>
      </c>
      <c r="C34" s="40">
        <f>C35</f>
        <v>1250662</v>
      </c>
      <c r="D34" s="13"/>
      <c r="F34" s="51"/>
    </row>
    <row r="35" spans="1:6" x14ac:dyDescent="0.25">
      <c r="A35" s="24" t="s">
        <v>37</v>
      </c>
      <c r="B35" s="6" t="s">
        <v>38</v>
      </c>
      <c r="C35" s="39">
        <f>C36+C53+C61</f>
        <v>1250662</v>
      </c>
      <c r="D35" s="13"/>
    </row>
    <row r="36" spans="1:6" x14ac:dyDescent="0.25">
      <c r="A36" s="7" t="s">
        <v>39</v>
      </c>
      <c r="B36" s="4" t="s">
        <v>99</v>
      </c>
      <c r="C36" s="16">
        <f>SUM(C37:C51)+C52</f>
        <v>476168</v>
      </c>
      <c r="D36" s="13"/>
      <c r="F36" s="51"/>
    </row>
    <row r="37" spans="1:6" ht="30" x14ac:dyDescent="0.25">
      <c r="A37" s="48"/>
      <c r="B37" s="5" t="s">
        <v>75</v>
      </c>
      <c r="C37" s="16">
        <v>284528</v>
      </c>
      <c r="D37" s="13"/>
    </row>
    <row r="38" spans="1:6" x14ac:dyDescent="0.25">
      <c r="A38" s="48"/>
      <c r="B38" s="4" t="s">
        <v>76</v>
      </c>
      <c r="C38" s="16">
        <v>12032</v>
      </c>
      <c r="D38" s="13"/>
    </row>
    <row r="39" spans="1:6" ht="30" x14ac:dyDescent="0.25">
      <c r="A39" s="48"/>
      <c r="B39" s="5" t="s">
        <v>77</v>
      </c>
      <c r="C39" s="16">
        <v>22952</v>
      </c>
      <c r="D39" s="13"/>
    </row>
    <row r="40" spans="1:6" x14ac:dyDescent="0.25">
      <c r="A40" s="48"/>
      <c r="B40" s="4" t="s">
        <v>78</v>
      </c>
      <c r="C40" s="16">
        <v>20525</v>
      </c>
      <c r="D40" s="13"/>
    </row>
    <row r="41" spans="1:6" ht="30.75" customHeight="1" x14ac:dyDescent="0.25">
      <c r="A41" s="48"/>
      <c r="B41" s="5" t="s">
        <v>79</v>
      </c>
      <c r="C41" s="16">
        <v>21119</v>
      </c>
      <c r="D41" s="13"/>
    </row>
    <row r="42" spans="1:6" ht="30.75" customHeight="1" x14ac:dyDescent="0.25">
      <c r="A42" s="48"/>
      <c r="B42" s="5" t="s">
        <v>64</v>
      </c>
      <c r="C42" s="16">
        <v>3726</v>
      </c>
      <c r="D42" s="13"/>
    </row>
    <row r="43" spans="1:6" ht="15.75" customHeight="1" x14ac:dyDescent="0.25">
      <c r="A43" s="48"/>
      <c r="B43" s="5" t="s">
        <v>65</v>
      </c>
      <c r="C43" s="16">
        <v>5130</v>
      </c>
      <c r="D43" s="13"/>
    </row>
    <row r="44" spans="1:6" ht="27.75" customHeight="1" x14ac:dyDescent="0.25">
      <c r="A44" s="48"/>
      <c r="B44" s="5" t="s">
        <v>119</v>
      </c>
      <c r="C44" s="16">
        <v>30000</v>
      </c>
      <c r="D44" s="13"/>
    </row>
    <row r="45" spans="1:6" x14ac:dyDescent="0.25">
      <c r="A45" s="48"/>
      <c r="B45" s="4" t="s">
        <v>120</v>
      </c>
      <c r="C45" s="16">
        <v>13900</v>
      </c>
      <c r="D45" s="13"/>
    </row>
    <row r="46" spans="1:6" x14ac:dyDescent="0.25">
      <c r="A46" s="48"/>
      <c r="B46" s="4" t="s">
        <v>63</v>
      </c>
      <c r="C46" s="16">
        <v>4270</v>
      </c>
      <c r="D46" s="13"/>
    </row>
    <row r="47" spans="1:6" x14ac:dyDescent="0.25">
      <c r="A47" s="48"/>
      <c r="B47" s="4" t="s">
        <v>117</v>
      </c>
      <c r="C47" s="16">
        <v>6740</v>
      </c>
      <c r="D47" s="13"/>
    </row>
    <row r="48" spans="1:6" x14ac:dyDescent="0.25">
      <c r="A48" s="48"/>
      <c r="B48" s="4" t="s">
        <v>118</v>
      </c>
      <c r="C48" s="18">
        <v>8461</v>
      </c>
      <c r="D48" s="13"/>
    </row>
    <row r="49" spans="1:6" ht="30" x14ac:dyDescent="0.25">
      <c r="A49" s="48"/>
      <c r="B49" s="5" t="s">
        <v>74</v>
      </c>
      <c r="C49" s="18">
        <v>27674</v>
      </c>
      <c r="D49" s="13"/>
    </row>
    <row r="50" spans="1:6" x14ac:dyDescent="0.25">
      <c r="A50" s="48"/>
      <c r="B50" s="4" t="s">
        <v>108</v>
      </c>
      <c r="C50" s="18">
        <v>6900</v>
      </c>
      <c r="D50" s="13"/>
    </row>
    <row r="51" spans="1:6" x14ac:dyDescent="0.25">
      <c r="A51" s="48"/>
      <c r="B51" s="4" t="s">
        <v>125</v>
      </c>
      <c r="C51" s="18">
        <v>6273</v>
      </c>
      <c r="D51" s="13"/>
    </row>
    <row r="52" spans="1:6" x14ac:dyDescent="0.25">
      <c r="A52" s="48"/>
      <c r="B52" s="4" t="s">
        <v>133</v>
      </c>
      <c r="C52" s="18">
        <v>1938</v>
      </c>
      <c r="D52" s="13"/>
      <c r="F52" s="51"/>
    </row>
    <row r="53" spans="1:6" ht="30" x14ac:dyDescent="0.25">
      <c r="A53" s="7" t="s">
        <v>109</v>
      </c>
      <c r="B53" s="5" t="s">
        <v>110</v>
      </c>
      <c r="C53" s="18">
        <f>SUM(C54:C60)</f>
        <v>43879</v>
      </c>
      <c r="D53" s="13"/>
      <c r="F53" s="51"/>
    </row>
    <row r="54" spans="1:6" ht="30" x14ac:dyDescent="0.25">
      <c r="A54" s="55"/>
      <c r="B54" s="56" t="s">
        <v>130</v>
      </c>
      <c r="C54" s="57">
        <v>5949</v>
      </c>
      <c r="D54" s="13"/>
      <c r="F54" s="51"/>
    </row>
    <row r="55" spans="1:6" x14ac:dyDescent="0.25">
      <c r="A55" s="55"/>
      <c r="B55" s="56" t="s">
        <v>128</v>
      </c>
      <c r="C55" s="57">
        <v>12310</v>
      </c>
      <c r="D55" s="13"/>
      <c r="F55" s="51"/>
    </row>
    <row r="56" spans="1:6" x14ac:dyDescent="0.25">
      <c r="A56" s="49"/>
      <c r="B56" s="58" t="s">
        <v>129</v>
      </c>
      <c r="C56" s="57">
        <v>1254</v>
      </c>
      <c r="D56" s="13"/>
    </row>
    <row r="57" spans="1:6" ht="30" x14ac:dyDescent="0.25">
      <c r="A57" s="49"/>
      <c r="B57" s="59" t="s">
        <v>132</v>
      </c>
      <c r="C57" s="57">
        <v>9541</v>
      </c>
      <c r="D57" s="13"/>
    </row>
    <row r="58" spans="1:6" ht="30" x14ac:dyDescent="0.25">
      <c r="A58" s="49"/>
      <c r="B58" s="59" t="s">
        <v>121</v>
      </c>
      <c r="C58" s="57">
        <v>11082</v>
      </c>
      <c r="D58" s="13"/>
    </row>
    <row r="59" spans="1:6" x14ac:dyDescent="0.25">
      <c r="A59" s="49"/>
      <c r="B59" s="59" t="s">
        <v>131</v>
      </c>
      <c r="C59" s="57">
        <v>2208</v>
      </c>
      <c r="D59" s="13"/>
    </row>
    <row r="60" spans="1:6" x14ac:dyDescent="0.25">
      <c r="A60" s="49"/>
      <c r="B60" s="59" t="s">
        <v>105</v>
      </c>
      <c r="C60" s="57">
        <v>1535</v>
      </c>
      <c r="D60" s="13"/>
    </row>
    <row r="61" spans="1:6" x14ac:dyDescent="0.25">
      <c r="A61" s="7" t="s">
        <v>40</v>
      </c>
      <c r="B61" s="2" t="s">
        <v>41</v>
      </c>
      <c r="C61" s="18">
        <f>C62+C63</f>
        <v>730615</v>
      </c>
      <c r="D61" s="51"/>
    </row>
    <row r="62" spans="1:6" x14ac:dyDescent="0.25">
      <c r="A62" s="2"/>
      <c r="B62" s="10" t="s">
        <v>42</v>
      </c>
      <c r="C62" s="38">
        <v>708881</v>
      </c>
      <c r="D62" s="13"/>
    </row>
    <row r="63" spans="1:6" x14ac:dyDescent="0.25">
      <c r="A63" s="2"/>
      <c r="B63" s="10" t="s">
        <v>43</v>
      </c>
      <c r="C63" s="38">
        <v>21734</v>
      </c>
      <c r="D63" s="13"/>
    </row>
    <row r="64" spans="1:6" x14ac:dyDescent="0.25">
      <c r="A64" s="25" t="s">
        <v>44</v>
      </c>
      <c r="B64" s="25" t="s">
        <v>100</v>
      </c>
      <c r="C64" s="40">
        <f>C65</f>
        <v>65000</v>
      </c>
      <c r="D64" s="52"/>
    </row>
    <row r="65" spans="1:5" x14ac:dyDescent="0.25">
      <c r="A65" s="24" t="s">
        <v>45</v>
      </c>
      <c r="B65" s="6" t="s">
        <v>46</v>
      </c>
      <c r="C65" s="39">
        <f>C66</f>
        <v>65000</v>
      </c>
      <c r="D65" s="13"/>
    </row>
    <row r="66" spans="1:5" x14ac:dyDescent="0.25">
      <c r="A66" s="2"/>
      <c r="B66" s="37" t="s">
        <v>47</v>
      </c>
      <c r="C66" s="60">
        <v>65000</v>
      </c>
      <c r="D66" s="13"/>
    </row>
    <row r="67" spans="1:5" x14ac:dyDescent="0.25">
      <c r="A67" s="30" t="s">
        <v>101</v>
      </c>
      <c r="B67" s="30" t="s">
        <v>102</v>
      </c>
      <c r="C67" s="31">
        <f>C68</f>
        <v>160027</v>
      </c>
      <c r="D67" s="13"/>
    </row>
    <row r="68" spans="1:5" ht="29.25" x14ac:dyDescent="0.25">
      <c r="A68" s="35" t="s">
        <v>48</v>
      </c>
      <c r="B68" s="11" t="s">
        <v>66</v>
      </c>
      <c r="C68" s="19">
        <f>C69+C72</f>
        <v>160027</v>
      </c>
      <c r="D68" s="13"/>
      <c r="E68" s="51"/>
    </row>
    <row r="69" spans="1:5" x14ac:dyDescent="0.25">
      <c r="A69" s="24" t="s">
        <v>49</v>
      </c>
      <c r="B69" s="6" t="s">
        <v>50</v>
      </c>
      <c r="C69" s="19">
        <f>SUM(C70:C71)</f>
        <v>29896</v>
      </c>
      <c r="D69" s="13"/>
    </row>
    <row r="70" spans="1:5" x14ac:dyDescent="0.25">
      <c r="A70" s="7" t="s">
        <v>70</v>
      </c>
      <c r="B70" s="2" t="s">
        <v>73</v>
      </c>
      <c r="C70" s="18">
        <v>1500</v>
      </c>
      <c r="D70" s="13"/>
      <c r="E70" s="51"/>
    </row>
    <row r="71" spans="1:5" x14ac:dyDescent="0.25">
      <c r="A71" s="7" t="s">
        <v>71</v>
      </c>
      <c r="B71" s="2" t="s">
        <v>72</v>
      </c>
      <c r="C71" s="18">
        <v>28396</v>
      </c>
      <c r="D71" s="51"/>
    </row>
    <row r="72" spans="1:5" x14ac:dyDescent="0.25">
      <c r="A72" s="24" t="s">
        <v>80</v>
      </c>
      <c r="B72" s="6" t="s">
        <v>104</v>
      </c>
      <c r="C72" s="19">
        <f>C73+C76+C77+C78+C79+C83</f>
        <v>130131</v>
      </c>
      <c r="D72" s="13"/>
    </row>
    <row r="73" spans="1:5" x14ac:dyDescent="0.25">
      <c r="A73" s="7" t="s">
        <v>113</v>
      </c>
      <c r="B73" s="2" t="s">
        <v>134</v>
      </c>
      <c r="C73" s="18">
        <f>SUM(C74:C75)</f>
        <v>13594</v>
      </c>
      <c r="D73" s="13"/>
      <c r="E73" s="51"/>
    </row>
    <row r="74" spans="1:5" x14ac:dyDescent="0.25">
      <c r="A74" s="7"/>
      <c r="B74" s="37" t="s">
        <v>127</v>
      </c>
      <c r="C74" s="38">
        <v>3800</v>
      </c>
      <c r="D74" s="13"/>
      <c r="E74" s="51"/>
    </row>
    <row r="75" spans="1:5" x14ac:dyDescent="0.25">
      <c r="A75" s="7"/>
      <c r="B75" s="37" t="s">
        <v>126</v>
      </c>
      <c r="C75" s="38">
        <v>9794</v>
      </c>
      <c r="D75" s="13"/>
      <c r="E75" s="51"/>
    </row>
    <row r="76" spans="1:5" x14ac:dyDescent="0.25">
      <c r="A76" s="7" t="s">
        <v>51</v>
      </c>
      <c r="B76" s="2" t="s">
        <v>52</v>
      </c>
      <c r="C76" s="18">
        <v>82140</v>
      </c>
      <c r="D76" s="13"/>
      <c r="E76" s="51"/>
    </row>
    <row r="77" spans="1:5" ht="30.75" customHeight="1" x14ac:dyDescent="0.25">
      <c r="A77" s="7" t="s">
        <v>53</v>
      </c>
      <c r="B77" s="9" t="s">
        <v>67</v>
      </c>
      <c r="C77" s="12">
        <v>74</v>
      </c>
      <c r="D77" s="13"/>
    </row>
    <row r="78" spans="1:5" x14ac:dyDescent="0.25">
      <c r="A78" s="7" t="s">
        <v>54</v>
      </c>
      <c r="B78" s="2" t="s">
        <v>55</v>
      </c>
      <c r="C78" s="18">
        <v>2560</v>
      </c>
      <c r="D78" s="13"/>
      <c r="E78" s="51"/>
    </row>
    <row r="79" spans="1:5" x14ac:dyDescent="0.25">
      <c r="A79" s="7" t="s">
        <v>56</v>
      </c>
      <c r="B79" s="2" t="s">
        <v>103</v>
      </c>
      <c r="C79" s="18">
        <f>SUM(C80:C82)</f>
        <v>27890</v>
      </c>
      <c r="D79" s="13"/>
      <c r="E79" s="51"/>
    </row>
    <row r="80" spans="1:5" x14ac:dyDescent="0.25">
      <c r="A80" s="7"/>
      <c r="B80" s="37" t="s">
        <v>114</v>
      </c>
      <c r="C80" s="38">
        <v>6000</v>
      </c>
      <c r="D80" s="13"/>
      <c r="E80" s="51"/>
    </row>
    <row r="81" spans="1:6" x14ac:dyDescent="0.25">
      <c r="A81" s="7"/>
      <c r="B81" s="37" t="s">
        <v>115</v>
      </c>
      <c r="C81" s="38">
        <v>11200</v>
      </c>
      <c r="D81" s="13"/>
      <c r="E81" s="51"/>
    </row>
    <row r="82" spans="1:6" x14ac:dyDescent="0.25">
      <c r="A82" s="7"/>
      <c r="B82" s="37" t="s">
        <v>116</v>
      </c>
      <c r="C82" s="38">
        <v>10690</v>
      </c>
      <c r="D82" s="13"/>
      <c r="E82" s="51"/>
    </row>
    <row r="83" spans="1:6" x14ac:dyDescent="0.25">
      <c r="A83" s="7" t="s">
        <v>57</v>
      </c>
      <c r="B83" s="2" t="s">
        <v>58</v>
      </c>
      <c r="C83" s="18">
        <f>SUM(C84:C88)</f>
        <v>3873</v>
      </c>
      <c r="D83" s="13"/>
    </row>
    <row r="84" spans="1:6" x14ac:dyDescent="0.25">
      <c r="A84" s="48"/>
      <c r="B84" s="37" t="s">
        <v>68</v>
      </c>
      <c r="C84" s="38">
        <v>903</v>
      </c>
      <c r="D84" s="13"/>
      <c r="E84" s="51"/>
    </row>
    <row r="85" spans="1:6" x14ac:dyDescent="0.25">
      <c r="A85" s="48"/>
      <c r="B85" s="37" t="s">
        <v>122</v>
      </c>
      <c r="C85" s="38">
        <v>800</v>
      </c>
      <c r="D85" s="13"/>
      <c r="E85" s="51"/>
    </row>
    <row r="86" spans="1:6" x14ac:dyDescent="0.25">
      <c r="A86" s="48"/>
      <c r="B86" s="37" t="s">
        <v>69</v>
      </c>
      <c r="C86" s="45">
        <v>550</v>
      </c>
      <c r="D86" s="13"/>
      <c r="E86" s="51"/>
    </row>
    <row r="87" spans="1:6" x14ac:dyDescent="0.25">
      <c r="A87" s="48"/>
      <c r="B87" s="37" t="s">
        <v>59</v>
      </c>
      <c r="C87" s="38">
        <v>1120</v>
      </c>
      <c r="D87" s="13"/>
      <c r="E87" s="51"/>
    </row>
    <row r="88" spans="1:6" x14ac:dyDescent="0.25">
      <c r="A88" s="48"/>
      <c r="B88" s="37" t="s">
        <v>60</v>
      </c>
      <c r="C88" s="45">
        <v>500</v>
      </c>
      <c r="D88" s="13"/>
      <c r="E88" s="51"/>
    </row>
    <row r="89" spans="1:6" ht="15.75" x14ac:dyDescent="0.25">
      <c r="A89" s="50"/>
      <c r="B89" s="43" t="s">
        <v>61</v>
      </c>
      <c r="C89" s="44">
        <f>C5+C18+C33+C67</f>
        <v>2514932</v>
      </c>
      <c r="D89" s="51"/>
      <c r="E89" s="51"/>
      <c r="F89" s="51"/>
    </row>
    <row r="90" spans="1:6" x14ac:dyDescent="0.25">
      <c r="C90" s="13"/>
      <c r="D90" s="13"/>
    </row>
    <row r="91" spans="1:6" x14ac:dyDescent="0.25">
      <c r="B91" s="62" t="s">
        <v>136</v>
      </c>
      <c r="C91" s="13"/>
      <c r="D91" s="51"/>
    </row>
    <row r="93" spans="1:6" x14ac:dyDescent="0.25">
      <c r="D93" s="51"/>
    </row>
  </sheetData>
  <mergeCells count="4">
    <mergeCell ref="A1:C1"/>
    <mergeCell ref="A3:A4"/>
    <mergeCell ref="B3:B4"/>
    <mergeCell ref="C3:C4"/>
  </mergeCells>
  <pageMargins left="1.1023622047244095" right="0.51181102362204722" top="0.74803149606299213" bottom="0.74803149606299213" header="0.31496062992125984" footer="0.31496062992125984"/>
  <pageSetup paperSize="9" scale="85" fitToHeight="0" orientation="portrait" r:id="rId1"/>
  <headerFooter differentFirst="1">
    <oddFooter>&amp;C&amp;"Times New Roman,Parasts"&amp;12&amp;P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</dc:creator>
  <cp:lastModifiedBy>Ieva Sīle</cp:lastModifiedBy>
  <cp:lastPrinted>2018-02-01T08:36:44Z</cp:lastPrinted>
  <dcterms:created xsi:type="dcterms:W3CDTF">2016-01-05T13:07:26Z</dcterms:created>
  <dcterms:modified xsi:type="dcterms:W3CDTF">2018-02-01T09:11:04Z</dcterms:modified>
</cp:coreProperties>
</file>